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14" i="3"/>
  <c r="B14"/>
  <c r="D14" s="1"/>
  <c r="C15" s="1"/>
  <c r="B15" s="1"/>
  <c r="D15" s="1"/>
  <c r="C16" s="1"/>
  <c r="B16" s="1"/>
  <c r="D16" s="1"/>
  <c r="C17" s="1"/>
  <c r="B17" s="1"/>
  <c r="D17" s="1"/>
  <c r="C18" s="1"/>
  <c r="B18" s="1"/>
  <c r="D18" s="1"/>
  <c r="C19" s="1"/>
  <c r="B19" s="1"/>
  <c r="D19" s="1"/>
  <c r="C20" s="1"/>
  <c r="B20" s="1"/>
  <c r="D20" s="1"/>
  <c r="C21" s="1"/>
  <c r="B21" s="1"/>
  <c r="D21" s="1"/>
  <c r="C22" s="1"/>
  <c r="B22" s="1"/>
  <c r="D22" s="1"/>
  <c r="C23" s="1"/>
  <c r="B23" s="1"/>
  <c r="D23" s="1"/>
  <c r="C24" s="1"/>
  <c r="B24" s="1"/>
  <c r="D24" s="1"/>
  <c r="C25" s="1"/>
  <c r="B25" s="1"/>
  <c r="D25" s="1"/>
  <c r="C26" s="1"/>
  <c r="B26" s="1"/>
  <c r="D26" s="1"/>
  <c r="C27" s="1"/>
  <c r="B27" s="1"/>
  <c r="D27" s="1"/>
  <c r="C28" s="1"/>
  <c r="B28" s="1"/>
  <c r="D28" s="1"/>
  <c r="C29" s="1"/>
  <c r="B29" s="1"/>
  <c r="D29" s="1"/>
  <c r="C30" s="1"/>
  <c r="B30" s="1"/>
  <c r="D30" s="1"/>
  <c r="C31" s="1"/>
  <c r="B31" s="1"/>
  <c r="D31" s="1"/>
  <c r="C32" s="1"/>
  <c r="B32" s="1"/>
  <c r="D32" s="1"/>
  <c r="C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D13"/>
  <c r="B5"/>
  <c r="E3" s="1"/>
  <c r="A13"/>
  <c r="C12"/>
  <c r="B12"/>
  <c r="A12"/>
  <c r="E3" i="2"/>
  <c r="D12"/>
  <c r="C12"/>
  <c r="B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B5"/>
  <c r="D30" i="1"/>
  <c r="D31"/>
  <c r="D32"/>
  <c r="D27"/>
  <c r="D28"/>
  <c r="D29"/>
  <c r="D25"/>
  <c r="D26"/>
  <c r="D14"/>
  <c r="D15"/>
  <c r="D16"/>
  <c r="D17"/>
  <c r="D18"/>
  <c r="D19"/>
  <c r="D20"/>
  <c r="D21"/>
  <c r="D22"/>
  <c r="D23"/>
  <c r="D24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C13"/>
  <c r="B13" s="1"/>
  <c r="D13"/>
  <c r="C12"/>
  <c r="B12"/>
  <c r="A12"/>
  <c r="B5"/>
  <c r="D12" i="3" l="1"/>
  <c r="C13" s="1"/>
  <c r="B13" s="1"/>
  <c r="C13" i="2"/>
  <c r="B13" s="1"/>
  <c r="D13" s="1"/>
  <c r="C14" i="1"/>
  <c r="B14" s="1"/>
  <c r="D12"/>
  <c r="C14" i="2" l="1"/>
  <c r="B14" s="1"/>
  <c r="D14" s="1"/>
  <c r="C15" i="1"/>
  <c r="C15" i="2" l="1"/>
  <c r="B15" s="1"/>
  <c r="D15" s="1"/>
  <c r="B15" i="1"/>
  <c r="C16"/>
  <c r="C16" i="2" l="1"/>
  <c r="B16" s="1"/>
  <c r="D16" s="1"/>
  <c r="B16" i="1"/>
  <c r="C17"/>
  <c r="C17" i="2" l="1"/>
  <c r="B17" s="1"/>
  <c r="D17" s="1"/>
  <c r="C18" i="1"/>
  <c r="B17"/>
  <c r="C18" i="2" l="1"/>
  <c r="B18" s="1"/>
  <c r="D18" s="1"/>
  <c r="C19" i="1"/>
  <c r="B18"/>
  <c r="C19" i="2" l="1"/>
  <c r="B19" s="1"/>
  <c r="D19" s="1"/>
  <c r="C20" i="1"/>
  <c r="B19"/>
  <c r="C20" i="2" l="1"/>
  <c r="B20" s="1"/>
  <c r="D20" s="1"/>
  <c r="C21" i="1"/>
  <c r="B20"/>
  <c r="C21" i="2" l="1"/>
  <c r="B21" s="1"/>
  <c r="D21" s="1"/>
  <c r="C22" i="1"/>
  <c r="B21"/>
  <c r="C22" i="2" l="1"/>
  <c r="B22" s="1"/>
  <c r="D22" s="1"/>
  <c r="C23" i="1"/>
  <c r="B22"/>
  <c r="C23" i="2" l="1"/>
  <c r="B23" s="1"/>
  <c r="D23" s="1"/>
  <c r="C24" i="1"/>
  <c r="B23"/>
  <c r="C24" i="2" l="1"/>
  <c r="B24" s="1"/>
  <c r="D24" s="1"/>
  <c r="B24" i="1"/>
  <c r="C25"/>
  <c r="C25" i="2" l="1"/>
  <c r="B25" s="1"/>
  <c r="D25" s="1"/>
  <c r="C26" i="1"/>
  <c r="B25"/>
  <c r="C26" i="2" l="1"/>
  <c r="B26" s="1"/>
  <c r="D26" s="1"/>
  <c r="B26" i="1"/>
  <c r="C27"/>
  <c r="C27" i="2" l="1"/>
  <c r="B27" s="1"/>
  <c r="D27" s="1"/>
  <c r="B27" i="1"/>
  <c r="C28"/>
  <c r="C28" i="2" l="1"/>
  <c r="B28" s="1"/>
  <c r="D28" s="1"/>
  <c r="C29" i="1"/>
  <c r="B28"/>
  <c r="C29" i="2" l="1"/>
  <c r="B29" s="1"/>
  <c r="D29" s="1"/>
  <c r="B29" i="1"/>
  <c r="C30"/>
  <c r="C30" i="2" l="1"/>
  <c r="B30" s="1"/>
  <c r="D30" s="1"/>
  <c r="B30" i="1"/>
  <c r="C31"/>
  <c r="C31" i="2" l="1"/>
  <c r="B31" s="1"/>
  <c r="D31" s="1"/>
  <c r="C32" i="1"/>
  <c r="B32" s="1"/>
  <c r="B31"/>
  <c r="C32" i="2" l="1"/>
  <c r="B32" s="1"/>
  <c r="D32" s="1"/>
</calcChain>
</file>

<file path=xl/sharedStrings.xml><?xml version="1.0" encoding="utf-8"?>
<sst xmlns="http://schemas.openxmlformats.org/spreadsheetml/2006/main" count="38" uniqueCount="20">
  <si>
    <t>m=</t>
  </si>
  <si>
    <t>Moto Forza costante</t>
  </si>
  <si>
    <t>F=</t>
  </si>
  <si>
    <t>a=</t>
  </si>
  <si>
    <t>v0=</t>
  </si>
  <si>
    <t>s0=</t>
  </si>
  <si>
    <t>delta t=</t>
  </si>
  <si>
    <t>t</t>
  </si>
  <si>
    <t>x</t>
  </si>
  <si>
    <t>v</t>
  </si>
  <si>
    <t>a</t>
  </si>
  <si>
    <t>t0=</t>
  </si>
  <si>
    <t>Moto Forza elastica</t>
  </si>
  <si>
    <t>k=</t>
  </si>
  <si>
    <t>k/m=</t>
  </si>
  <si>
    <t>T=</t>
  </si>
  <si>
    <t>Moto pendolo</t>
  </si>
  <si>
    <t>g=</t>
  </si>
  <si>
    <t>l=</t>
  </si>
  <si>
    <t>g/l=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</si>
</sst>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quotePrefix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Foglio1!$A$12:$A$24</c:f>
              <c:numCache>
                <c:formatCode>General</c:formatCode>
                <c:ptCount val="13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</c:numCache>
            </c:numRef>
          </c:xVal>
          <c:yVal>
            <c:numRef>
              <c:f>Foglio1!$B$12:$B$24</c:f>
              <c:numCache>
                <c:formatCode>General</c:formatCode>
                <c:ptCount val="13"/>
                <c:pt idx="0">
                  <c:v>0</c:v>
                </c:pt>
                <c:pt idx="1">
                  <c:v>5.000000000000001E-3</c:v>
                </c:pt>
                <c:pt idx="2">
                  <c:v>1.5000000000000003E-2</c:v>
                </c:pt>
                <c:pt idx="3">
                  <c:v>3.0000000000000006E-2</c:v>
                </c:pt>
                <c:pt idx="4">
                  <c:v>5.000000000000001E-2</c:v>
                </c:pt>
                <c:pt idx="5">
                  <c:v>7.5000000000000011E-2</c:v>
                </c:pt>
                <c:pt idx="6">
                  <c:v>0.10500000000000001</c:v>
                </c:pt>
                <c:pt idx="7">
                  <c:v>0.14000000000000001</c:v>
                </c:pt>
                <c:pt idx="8">
                  <c:v>0.18000000000000002</c:v>
                </c:pt>
                <c:pt idx="9">
                  <c:v>0.22500000000000003</c:v>
                </c:pt>
                <c:pt idx="10">
                  <c:v>0.27500000000000002</c:v>
                </c:pt>
                <c:pt idx="11">
                  <c:v>0.33</c:v>
                </c:pt>
                <c:pt idx="12">
                  <c:v>0.39</c:v>
                </c:pt>
              </c:numCache>
            </c:numRef>
          </c:yVal>
          <c:smooth val="1"/>
        </c:ser>
        <c:axId val="88257664"/>
        <c:axId val="88269952"/>
      </c:scatterChart>
      <c:valAx>
        <c:axId val="88257664"/>
        <c:scaling>
          <c:orientation val="minMax"/>
        </c:scaling>
        <c:axPos val="b"/>
        <c:numFmt formatCode="General" sourceLinked="1"/>
        <c:tickLblPos val="nextTo"/>
        <c:crossAx val="88269952"/>
        <c:crosses val="autoZero"/>
        <c:crossBetween val="midCat"/>
      </c:valAx>
      <c:valAx>
        <c:axId val="88269952"/>
        <c:scaling>
          <c:orientation val="minMax"/>
        </c:scaling>
        <c:axPos val="l"/>
        <c:majorGridlines/>
        <c:numFmt formatCode="General" sourceLinked="1"/>
        <c:tickLblPos val="nextTo"/>
        <c:crossAx val="8825766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Foglio2!$A$12:$A$32</c:f>
              <c:numCache>
                <c:formatCode>General</c:formatCode>
                <c:ptCount val="21"/>
                <c:pt idx="0">
                  <c:v>0</c:v>
                </c:pt>
                <c:pt idx="1">
                  <c:v>0.222</c:v>
                </c:pt>
                <c:pt idx="2">
                  <c:v>0.44400000000000001</c:v>
                </c:pt>
                <c:pt idx="3">
                  <c:v>0.66600000000000004</c:v>
                </c:pt>
                <c:pt idx="4">
                  <c:v>0.88800000000000001</c:v>
                </c:pt>
                <c:pt idx="5">
                  <c:v>1.1100000000000001</c:v>
                </c:pt>
                <c:pt idx="6">
                  <c:v>1.3320000000000001</c:v>
                </c:pt>
                <c:pt idx="7">
                  <c:v>1.554</c:v>
                </c:pt>
                <c:pt idx="8">
                  <c:v>1.776</c:v>
                </c:pt>
                <c:pt idx="9">
                  <c:v>1.998</c:v>
                </c:pt>
                <c:pt idx="10">
                  <c:v>2.2200000000000002</c:v>
                </c:pt>
                <c:pt idx="11">
                  <c:v>2.4420000000000002</c:v>
                </c:pt>
                <c:pt idx="12">
                  <c:v>2.6640000000000001</c:v>
                </c:pt>
                <c:pt idx="13">
                  <c:v>2.8860000000000001</c:v>
                </c:pt>
                <c:pt idx="14">
                  <c:v>3.1080000000000001</c:v>
                </c:pt>
                <c:pt idx="15">
                  <c:v>3.33</c:v>
                </c:pt>
                <c:pt idx="16">
                  <c:v>3.552</c:v>
                </c:pt>
                <c:pt idx="17">
                  <c:v>3.774</c:v>
                </c:pt>
                <c:pt idx="18">
                  <c:v>3.996</c:v>
                </c:pt>
                <c:pt idx="19">
                  <c:v>4.218</c:v>
                </c:pt>
                <c:pt idx="20">
                  <c:v>4.4400000000000004</c:v>
                </c:pt>
              </c:numCache>
            </c:numRef>
          </c:xVal>
          <c:yVal>
            <c:numRef>
              <c:f>Foglio2!$B$12:$B$32</c:f>
              <c:numCache>
                <c:formatCode>General</c:formatCode>
                <c:ptCount val="21"/>
                <c:pt idx="0">
                  <c:v>0</c:v>
                </c:pt>
                <c:pt idx="1">
                  <c:v>0.222</c:v>
                </c:pt>
                <c:pt idx="2">
                  <c:v>0.42211790400000004</c:v>
                </c:pt>
                <c:pt idx="3">
                  <c:v>0.58062849043852804</c:v>
                </c:pt>
                <c:pt idx="4">
                  <c:v>0.68190768783151123</c:v>
                </c:pt>
                <c:pt idx="5">
                  <c:v>0.71597260825031794</c:v>
                </c:pt>
                <c:pt idx="6">
                  <c:v>0.67946554061910736</c:v>
                </c:pt>
                <c:pt idx="7">
                  <c:v>0.57598491358015258</c:v>
                </c:pt>
                <c:pt idx="8">
                  <c:v>0.41573060557942931</c:v>
                </c:pt>
                <c:pt idx="9">
                  <c:v>0.21449856324795288</c:v>
                </c:pt>
                <c:pt idx="10">
                  <c:v>-7.8761734657477878E-3</c:v>
                </c:pt>
                <c:pt idx="11">
                  <c:v>-0.22947457151327663</c:v>
                </c:pt>
                <c:pt idx="12">
                  <c:v>-0.42845411999588479</c:v>
                </c:pt>
                <c:pt idx="13">
                  <c:v>-0.58520180277873857</c:v>
                </c:pt>
                <c:pt idx="14">
                  <c:v>-0.68426731426529763</c:v>
                </c:pt>
                <c:pt idx="15">
                  <c:v>-0.71588596511935487</c:v>
                </c:pt>
                <c:pt idx="16">
                  <c:v>-0.67694116816352756</c:v>
                </c:pt>
                <c:pt idx="17">
                  <c:v>-0.5712716341441576</c:v>
                </c:pt>
                <c:pt idx="18">
                  <c:v>-0.40929299769046634</c:v>
                </c:pt>
                <c:pt idx="19">
                  <c:v>-0.2069711690404212</c:v>
                </c:pt>
                <c:pt idx="20">
                  <c:v>1.5751393799600166E-2</c:v>
                </c:pt>
              </c:numCache>
            </c:numRef>
          </c:yVal>
          <c:smooth val="1"/>
        </c:ser>
        <c:axId val="89772800"/>
        <c:axId val="89774336"/>
      </c:scatterChart>
      <c:valAx>
        <c:axId val="89772800"/>
        <c:scaling>
          <c:orientation val="minMax"/>
        </c:scaling>
        <c:axPos val="b"/>
        <c:numFmt formatCode="General" sourceLinked="1"/>
        <c:tickLblPos val="nextTo"/>
        <c:crossAx val="89774336"/>
        <c:crosses val="autoZero"/>
        <c:crossBetween val="midCat"/>
      </c:valAx>
      <c:valAx>
        <c:axId val="89774336"/>
        <c:scaling>
          <c:orientation val="minMax"/>
        </c:scaling>
        <c:axPos val="l"/>
        <c:majorGridlines/>
        <c:numFmt formatCode="General" sourceLinked="1"/>
        <c:tickLblPos val="nextTo"/>
        <c:crossAx val="8977280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Foglio3!$A$12:$A$32</c:f>
              <c:numCache>
                <c:formatCode>General</c:formatCode>
                <c:ptCount val="21"/>
                <c:pt idx="0">
                  <c:v>0</c:v>
                </c:pt>
                <c:pt idx="1">
                  <c:v>0.222</c:v>
                </c:pt>
                <c:pt idx="2">
                  <c:v>0.44400000000000001</c:v>
                </c:pt>
                <c:pt idx="3">
                  <c:v>0.66600000000000004</c:v>
                </c:pt>
                <c:pt idx="4">
                  <c:v>0.88800000000000001</c:v>
                </c:pt>
                <c:pt idx="5">
                  <c:v>1.1100000000000001</c:v>
                </c:pt>
                <c:pt idx="6">
                  <c:v>1.3320000000000001</c:v>
                </c:pt>
                <c:pt idx="7">
                  <c:v>1.554</c:v>
                </c:pt>
                <c:pt idx="8">
                  <c:v>1.776</c:v>
                </c:pt>
                <c:pt idx="9">
                  <c:v>1.998</c:v>
                </c:pt>
                <c:pt idx="10">
                  <c:v>2.2200000000000002</c:v>
                </c:pt>
                <c:pt idx="11">
                  <c:v>2.4420000000000002</c:v>
                </c:pt>
                <c:pt idx="12">
                  <c:v>2.6640000000000001</c:v>
                </c:pt>
                <c:pt idx="13">
                  <c:v>2.8860000000000001</c:v>
                </c:pt>
                <c:pt idx="14">
                  <c:v>3.1080000000000001</c:v>
                </c:pt>
                <c:pt idx="15">
                  <c:v>3.33</c:v>
                </c:pt>
                <c:pt idx="16">
                  <c:v>3.552</c:v>
                </c:pt>
                <c:pt idx="17">
                  <c:v>3.774</c:v>
                </c:pt>
                <c:pt idx="18">
                  <c:v>3.996</c:v>
                </c:pt>
                <c:pt idx="19">
                  <c:v>4.218</c:v>
                </c:pt>
                <c:pt idx="20">
                  <c:v>4.4400000000000004</c:v>
                </c:pt>
              </c:numCache>
            </c:numRef>
          </c:xVal>
          <c:yVal>
            <c:numRef>
              <c:f>Foglio3!$B$12:$B$32</c:f>
              <c:numCache>
                <c:formatCode>General</c:formatCode>
                <c:ptCount val="21"/>
                <c:pt idx="0">
                  <c:v>0.4</c:v>
                </c:pt>
                <c:pt idx="1">
                  <c:v>0.36136134400000003</c:v>
                </c:pt>
                <c:pt idx="2">
                  <c:v>0.28781639634371586</c:v>
                </c:pt>
                <c:pt idx="3">
                  <c:v>0.18646935186372043</c:v>
                </c:pt>
                <c:pt idx="4">
                  <c:v>6.7109994530711883E-2</c:v>
                </c:pt>
                <c:pt idx="5">
                  <c:v>-5.8731962784381794E-2</c:v>
                </c:pt>
                <c:pt idx="6">
                  <c:v>-0.17890060983389916</c:v>
                </c:pt>
                <c:pt idx="7">
                  <c:v>-0.28178805907951088</c:v>
                </c:pt>
                <c:pt idx="8">
                  <c:v>-0.35745572862592034</c:v>
                </c:pt>
                <c:pt idx="9">
                  <c:v>-0.39859437583831414</c:v>
                </c:pt>
                <c:pt idx="10">
                  <c:v>-0.40123014562182957</c:v>
                </c:pt>
                <c:pt idx="11">
                  <c:v>-0.36510843147156558</c:v>
                </c:pt>
                <c:pt idx="12">
                  <c:v>-0.29371846960547809</c:v>
                </c:pt>
                <c:pt idx="13">
                  <c:v>-0.19395629046955928</c:v>
                </c:pt>
                <c:pt idx="14">
                  <c:v>-7.5458585367417036E-2</c:v>
                </c:pt>
                <c:pt idx="15">
                  <c:v>5.0328165540370867E-2</c:v>
                </c:pt>
                <c:pt idx="16">
                  <c:v>0.17125338475959517</c:v>
                </c:pt>
                <c:pt idx="17">
                  <c:v>0.27563610242241537</c:v>
                </c:pt>
                <c:pt idx="18">
                  <c:v>0.35339329872853437</c:v>
                </c:pt>
                <c:pt idx="19">
                  <c:v>0.39701388977896068</c:v>
                </c:pt>
                <c:pt idx="20">
                  <c:v>0.40228427304340902</c:v>
                </c:pt>
              </c:numCache>
            </c:numRef>
          </c:yVal>
          <c:smooth val="1"/>
        </c:ser>
        <c:axId val="89814528"/>
        <c:axId val="89816064"/>
      </c:scatterChart>
      <c:valAx>
        <c:axId val="89814528"/>
        <c:scaling>
          <c:orientation val="minMax"/>
        </c:scaling>
        <c:axPos val="b"/>
        <c:numFmt formatCode="General" sourceLinked="1"/>
        <c:tickLblPos val="nextTo"/>
        <c:crossAx val="89816064"/>
        <c:crosses val="autoZero"/>
        <c:crossBetween val="midCat"/>
      </c:valAx>
      <c:valAx>
        <c:axId val="89816064"/>
        <c:scaling>
          <c:orientation val="minMax"/>
        </c:scaling>
        <c:axPos val="l"/>
        <c:majorGridlines/>
        <c:numFmt formatCode="General" sourceLinked="1"/>
        <c:tickLblPos val="nextTo"/>
        <c:crossAx val="8981452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0</xdr:rowOff>
    </xdr:from>
    <xdr:to>
      <xdr:col>12</xdr:col>
      <xdr:colOff>295275</xdr:colOff>
      <xdr:row>15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6</xdr:row>
      <xdr:rowOff>152400</xdr:rowOff>
    </xdr:from>
    <xdr:to>
      <xdr:col>14</xdr:col>
      <xdr:colOff>161925</xdr:colOff>
      <xdr:row>21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6</xdr:row>
      <xdr:rowOff>152400</xdr:rowOff>
    </xdr:from>
    <xdr:to>
      <xdr:col>14</xdr:col>
      <xdr:colOff>161925</xdr:colOff>
      <xdr:row>21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G20" sqref="G20"/>
    </sheetView>
  </sheetViews>
  <sheetFormatPr defaultRowHeight="15"/>
  <sheetData>
    <row r="1" spans="1:4">
      <c r="A1" s="1" t="s">
        <v>1</v>
      </c>
    </row>
    <row r="3" spans="1:4">
      <c r="A3" s="2" t="s">
        <v>0</v>
      </c>
      <c r="B3" s="2">
        <v>2</v>
      </c>
    </row>
    <row r="4" spans="1:4">
      <c r="A4" s="2" t="s">
        <v>2</v>
      </c>
      <c r="B4" s="2">
        <v>4</v>
      </c>
    </row>
    <row r="5" spans="1:4">
      <c r="A5" s="2" t="s">
        <v>3</v>
      </c>
      <c r="B5" s="2">
        <f>B4/B3</f>
        <v>2</v>
      </c>
    </row>
    <row r="6" spans="1:4">
      <c r="A6" s="2" t="s">
        <v>4</v>
      </c>
      <c r="B6" s="2">
        <v>0</v>
      </c>
    </row>
    <row r="7" spans="1:4">
      <c r="A7" s="2" t="s">
        <v>5</v>
      </c>
      <c r="B7" s="2">
        <v>0</v>
      </c>
    </row>
    <row r="8" spans="1:4">
      <c r="A8" s="2" t="s">
        <v>6</v>
      </c>
      <c r="B8" s="2">
        <v>0.05</v>
      </c>
    </row>
    <row r="9" spans="1:4">
      <c r="A9" s="2" t="s">
        <v>11</v>
      </c>
      <c r="B9" s="2">
        <v>0</v>
      </c>
    </row>
    <row r="11" spans="1:4">
      <c r="A11" s="2" t="s">
        <v>7</v>
      </c>
      <c r="B11" s="2" t="s">
        <v>8</v>
      </c>
      <c r="C11" s="2" t="s">
        <v>9</v>
      </c>
      <c r="D11" s="2" t="s">
        <v>10</v>
      </c>
    </row>
    <row r="12" spans="1:4">
      <c r="A12" s="2">
        <f>0</f>
        <v>0</v>
      </c>
      <c r="B12" s="2">
        <f>B7</f>
        <v>0</v>
      </c>
      <c r="C12" s="2">
        <f>B6</f>
        <v>0</v>
      </c>
      <c r="D12" s="2">
        <f>$B$5</f>
        <v>2</v>
      </c>
    </row>
    <row r="13" spans="1:4">
      <c r="A13" s="2">
        <f t="shared" ref="A13" si="0">A12+$B$8</f>
        <v>0.05</v>
      </c>
      <c r="B13" s="2">
        <f>C13*$B$8+B12</f>
        <v>5.000000000000001E-3</v>
      </c>
      <c r="C13" s="2">
        <f>D12*$B$8+C12</f>
        <v>0.1</v>
      </c>
      <c r="D13" s="2">
        <f t="shared" ref="D13:D32" si="1">$B$5</f>
        <v>2</v>
      </c>
    </row>
    <row r="14" spans="1:4">
      <c r="A14" s="2">
        <f t="shared" ref="A14:A24" si="2">A13+$B$8</f>
        <v>0.1</v>
      </c>
      <c r="B14" s="2">
        <f t="shared" ref="B14:B24" si="3">C14*$B$8+B13</f>
        <v>1.5000000000000003E-2</v>
      </c>
      <c r="C14" s="2">
        <f t="shared" ref="C14:C24" si="4">D13*$B$8+C13</f>
        <v>0.2</v>
      </c>
      <c r="D14" s="2">
        <f t="shared" si="1"/>
        <v>2</v>
      </c>
    </row>
    <row r="15" spans="1:4">
      <c r="A15" s="2">
        <f t="shared" si="2"/>
        <v>0.15000000000000002</v>
      </c>
      <c r="B15" s="2">
        <f t="shared" si="3"/>
        <v>3.0000000000000006E-2</v>
      </c>
      <c r="C15" s="2">
        <f t="shared" si="4"/>
        <v>0.30000000000000004</v>
      </c>
      <c r="D15" s="2">
        <f t="shared" si="1"/>
        <v>2</v>
      </c>
    </row>
    <row r="16" spans="1:4">
      <c r="A16" s="2">
        <f t="shared" si="2"/>
        <v>0.2</v>
      </c>
      <c r="B16" s="2">
        <f t="shared" si="3"/>
        <v>5.000000000000001E-2</v>
      </c>
      <c r="C16" s="2">
        <f t="shared" si="4"/>
        <v>0.4</v>
      </c>
      <c r="D16" s="2">
        <f t="shared" si="1"/>
        <v>2</v>
      </c>
    </row>
    <row r="17" spans="1:4">
      <c r="A17" s="2">
        <f t="shared" si="2"/>
        <v>0.25</v>
      </c>
      <c r="B17" s="2">
        <f t="shared" si="3"/>
        <v>7.5000000000000011E-2</v>
      </c>
      <c r="C17" s="2">
        <f t="shared" si="4"/>
        <v>0.5</v>
      </c>
      <c r="D17" s="2">
        <f t="shared" si="1"/>
        <v>2</v>
      </c>
    </row>
    <row r="18" spans="1:4">
      <c r="A18" s="2">
        <f t="shared" si="2"/>
        <v>0.3</v>
      </c>
      <c r="B18" s="2">
        <f t="shared" si="3"/>
        <v>0.10500000000000001</v>
      </c>
      <c r="C18" s="2">
        <f t="shared" si="4"/>
        <v>0.6</v>
      </c>
      <c r="D18" s="2">
        <f t="shared" si="1"/>
        <v>2</v>
      </c>
    </row>
    <row r="19" spans="1:4">
      <c r="A19" s="2">
        <f t="shared" si="2"/>
        <v>0.35</v>
      </c>
      <c r="B19" s="2">
        <f t="shared" si="3"/>
        <v>0.14000000000000001</v>
      </c>
      <c r="C19" s="2">
        <f t="shared" si="4"/>
        <v>0.7</v>
      </c>
      <c r="D19" s="2">
        <f t="shared" si="1"/>
        <v>2</v>
      </c>
    </row>
    <row r="20" spans="1:4">
      <c r="A20" s="2">
        <f t="shared" si="2"/>
        <v>0.39999999999999997</v>
      </c>
      <c r="B20" s="2">
        <f t="shared" si="3"/>
        <v>0.18000000000000002</v>
      </c>
      <c r="C20" s="2">
        <f t="shared" si="4"/>
        <v>0.79999999999999993</v>
      </c>
      <c r="D20" s="2">
        <f t="shared" si="1"/>
        <v>2</v>
      </c>
    </row>
    <row r="21" spans="1:4">
      <c r="A21" s="2">
        <f t="shared" si="2"/>
        <v>0.44999999999999996</v>
      </c>
      <c r="B21" s="2">
        <f t="shared" si="3"/>
        <v>0.22500000000000003</v>
      </c>
      <c r="C21" s="2">
        <f t="shared" si="4"/>
        <v>0.89999999999999991</v>
      </c>
      <c r="D21" s="2">
        <f t="shared" si="1"/>
        <v>2</v>
      </c>
    </row>
    <row r="22" spans="1:4">
      <c r="A22" s="2">
        <f t="shared" si="2"/>
        <v>0.49999999999999994</v>
      </c>
      <c r="B22" s="2">
        <f t="shared" si="3"/>
        <v>0.27500000000000002</v>
      </c>
      <c r="C22" s="2">
        <f t="shared" si="4"/>
        <v>0.99999999999999989</v>
      </c>
      <c r="D22" s="2">
        <f t="shared" si="1"/>
        <v>2</v>
      </c>
    </row>
    <row r="23" spans="1:4">
      <c r="A23" s="2">
        <f t="shared" si="2"/>
        <v>0.54999999999999993</v>
      </c>
      <c r="B23" s="2">
        <f t="shared" si="3"/>
        <v>0.33</v>
      </c>
      <c r="C23" s="2">
        <f t="shared" si="4"/>
        <v>1.0999999999999999</v>
      </c>
      <c r="D23" s="2">
        <f t="shared" si="1"/>
        <v>2</v>
      </c>
    </row>
    <row r="24" spans="1:4">
      <c r="A24" s="2">
        <f t="shared" si="2"/>
        <v>0.6</v>
      </c>
      <c r="B24" s="2">
        <f t="shared" si="3"/>
        <v>0.39</v>
      </c>
      <c r="C24" s="2">
        <f t="shared" si="4"/>
        <v>1.2</v>
      </c>
      <c r="D24" s="2">
        <f t="shared" si="1"/>
        <v>2</v>
      </c>
    </row>
    <row r="25" spans="1:4">
      <c r="A25" s="2">
        <f t="shared" ref="A25:A27" si="5">A24+$B$8</f>
        <v>0.65</v>
      </c>
      <c r="B25" s="2">
        <f t="shared" ref="B25:B27" si="6">C25*$B$8+B24</f>
        <v>0.45500000000000002</v>
      </c>
      <c r="C25" s="2">
        <f t="shared" ref="C25:C27" si="7">D24*$B$8+C24</f>
        <v>1.3</v>
      </c>
      <c r="D25" s="2">
        <f t="shared" si="1"/>
        <v>2</v>
      </c>
    </row>
    <row r="26" spans="1:4">
      <c r="A26" s="2">
        <f t="shared" si="5"/>
        <v>0.70000000000000007</v>
      </c>
      <c r="B26" s="2">
        <f t="shared" si="6"/>
        <v>0.52500000000000002</v>
      </c>
      <c r="C26" s="2">
        <f t="shared" si="7"/>
        <v>1.4000000000000001</v>
      </c>
      <c r="D26" s="2">
        <f t="shared" si="1"/>
        <v>2</v>
      </c>
    </row>
    <row r="27" spans="1:4">
      <c r="A27" s="2">
        <f t="shared" si="5"/>
        <v>0.75000000000000011</v>
      </c>
      <c r="B27" s="2">
        <f t="shared" si="6"/>
        <v>0.60000000000000009</v>
      </c>
      <c r="C27" s="2">
        <f t="shared" si="7"/>
        <v>1.5000000000000002</v>
      </c>
      <c r="D27" s="2">
        <f t="shared" si="1"/>
        <v>2</v>
      </c>
    </row>
    <row r="28" spans="1:4">
      <c r="A28" s="2">
        <f t="shared" ref="A28:A32" si="8">A27+$B$8</f>
        <v>0.80000000000000016</v>
      </c>
      <c r="B28" s="2">
        <f t="shared" ref="B28:B32" si="9">C28*$B$8+B27</f>
        <v>0.68000000000000016</v>
      </c>
      <c r="C28" s="2">
        <f t="shared" ref="C28:C32" si="10">D27*$B$8+C27</f>
        <v>1.6000000000000003</v>
      </c>
      <c r="D28" s="2">
        <f t="shared" si="1"/>
        <v>2</v>
      </c>
    </row>
    <row r="29" spans="1:4">
      <c r="A29" s="2">
        <f t="shared" si="8"/>
        <v>0.8500000000000002</v>
      </c>
      <c r="B29" s="2">
        <f t="shared" si="9"/>
        <v>0.76500000000000012</v>
      </c>
      <c r="C29" s="2">
        <f t="shared" si="10"/>
        <v>1.7000000000000004</v>
      </c>
      <c r="D29" s="2">
        <f t="shared" si="1"/>
        <v>2</v>
      </c>
    </row>
    <row r="30" spans="1:4">
      <c r="A30" s="2">
        <f t="shared" si="8"/>
        <v>0.90000000000000024</v>
      </c>
      <c r="B30" s="2">
        <f t="shared" si="9"/>
        <v>0.8550000000000002</v>
      </c>
      <c r="C30" s="2">
        <f t="shared" si="10"/>
        <v>1.8000000000000005</v>
      </c>
      <c r="D30" s="2">
        <f t="shared" si="1"/>
        <v>2</v>
      </c>
    </row>
    <row r="31" spans="1:4">
      <c r="A31" s="2">
        <f t="shared" si="8"/>
        <v>0.95000000000000029</v>
      </c>
      <c r="B31" s="2">
        <f t="shared" si="9"/>
        <v>0.95000000000000018</v>
      </c>
      <c r="C31" s="2">
        <f t="shared" si="10"/>
        <v>1.9000000000000006</v>
      </c>
      <c r="D31" s="2">
        <f t="shared" si="1"/>
        <v>2</v>
      </c>
    </row>
    <row r="32" spans="1:4">
      <c r="A32" s="2">
        <f t="shared" si="8"/>
        <v>1.0000000000000002</v>
      </c>
      <c r="B32" s="2">
        <f t="shared" si="9"/>
        <v>1.0500000000000003</v>
      </c>
      <c r="C32" s="2">
        <f t="shared" si="10"/>
        <v>2.0000000000000004</v>
      </c>
      <c r="D32" s="2">
        <f t="shared" si="1"/>
        <v>2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F25" sqref="F25"/>
    </sheetView>
  </sheetViews>
  <sheetFormatPr defaultRowHeight="15"/>
  <sheetData>
    <row r="1" spans="1:5">
      <c r="A1" s="1" t="s">
        <v>12</v>
      </c>
    </row>
    <row r="3" spans="1:5">
      <c r="A3" s="2" t="s">
        <v>0</v>
      </c>
      <c r="B3" s="2">
        <v>2</v>
      </c>
      <c r="D3" t="s">
        <v>15</v>
      </c>
      <c r="E3">
        <f>2*PI()/SQRT(B5)</f>
        <v>4.4428829381583661</v>
      </c>
    </row>
    <row r="4" spans="1:5">
      <c r="A4" s="2" t="s">
        <v>13</v>
      </c>
      <c r="B4" s="2">
        <v>4</v>
      </c>
    </row>
    <row r="5" spans="1:5">
      <c r="A5" s="2" t="s">
        <v>14</v>
      </c>
      <c r="B5" s="2">
        <f>B4/B3</f>
        <v>2</v>
      </c>
    </row>
    <row r="6" spans="1:5">
      <c r="A6" s="2" t="s">
        <v>4</v>
      </c>
      <c r="B6" s="2">
        <v>1</v>
      </c>
    </row>
    <row r="7" spans="1:5">
      <c r="A7" s="2" t="s">
        <v>5</v>
      </c>
      <c r="B7" s="2">
        <v>0</v>
      </c>
    </row>
    <row r="8" spans="1:5">
      <c r="A8" s="2" t="s">
        <v>6</v>
      </c>
      <c r="B8" s="3">
        <v>0.222</v>
      </c>
    </row>
    <row r="9" spans="1:5">
      <c r="A9" s="2" t="s">
        <v>11</v>
      </c>
      <c r="B9" s="2">
        <v>0</v>
      </c>
    </row>
    <row r="11" spans="1:5">
      <c r="A11" s="2" t="s">
        <v>7</v>
      </c>
      <c r="B11" s="2" t="s">
        <v>8</v>
      </c>
      <c r="C11" s="2" t="s">
        <v>9</v>
      </c>
      <c r="D11" s="2" t="s">
        <v>10</v>
      </c>
    </row>
    <row r="12" spans="1:5">
      <c r="A12" s="2">
        <f>0</f>
        <v>0</v>
      </c>
      <c r="B12" s="2">
        <f>B7</f>
        <v>0</v>
      </c>
      <c r="C12" s="2">
        <f>B6</f>
        <v>1</v>
      </c>
      <c r="D12" s="2">
        <f>-1*$B$5*B12</f>
        <v>0</v>
      </c>
    </row>
    <row r="13" spans="1:5">
      <c r="A13" s="2">
        <f t="shared" ref="A13:A32" si="0">A12+$B$8</f>
        <v>0.222</v>
      </c>
      <c r="B13" s="2">
        <f>C13*$B$8+B12</f>
        <v>0.222</v>
      </c>
      <c r="C13" s="2">
        <f>D12*$B$8+C12</f>
        <v>1</v>
      </c>
      <c r="D13" s="2">
        <f t="shared" ref="D13:D32" si="1">-1*$B$5*B13</f>
        <v>-0.44400000000000001</v>
      </c>
    </row>
    <row r="14" spans="1:5">
      <c r="A14" s="2">
        <f t="shared" si="0"/>
        <v>0.44400000000000001</v>
      </c>
      <c r="B14" s="2">
        <f t="shared" ref="B14:B32" si="2">C14*$B$8+B13</f>
        <v>0.42211790400000004</v>
      </c>
      <c r="C14" s="2">
        <f t="shared" ref="C14:C32" si="3">D13*$B$8+C13</f>
        <v>0.90143200000000001</v>
      </c>
      <c r="D14" s="2">
        <f t="shared" si="1"/>
        <v>-0.84423580800000009</v>
      </c>
    </row>
    <row r="15" spans="1:5">
      <c r="A15" s="2">
        <f t="shared" si="0"/>
        <v>0.66600000000000004</v>
      </c>
      <c r="B15" s="2">
        <f t="shared" si="2"/>
        <v>0.58062849043852804</v>
      </c>
      <c r="C15" s="2">
        <f t="shared" si="3"/>
        <v>0.71401165062399996</v>
      </c>
      <c r="D15" s="2">
        <f t="shared" si="1"/>
        <v>-1.1612569808770561</v>
      </c>
    </row>
    <row r="16" spans="1:5">
      <c r="A16" s="2">
        <f t="shared" si="0"/>
        <v>0.88800000000000001</v>
      </c>
      <c r="B16" s="2">
        <f t="shared" si="2"/>
        <v>0.68190768783151123</v>
      </c>
      <c r="C16" s="2">
        <f t="shared" si="3"/>
        <v>0.45621260086929349</v>
      </c>
      <c r="D16" s="2">
        <f t="shared" si="1"/>
        <v>-1.3638153756630225</v>
      </c>
    </row>
    <row r="17" spans="1:4">
      <c r="A17" s="2">
        <f t="shared" si="0"/>
        <v>1.1100000000000001</v>
      </c>
      <c r="B17" s="2">
        <f t="shared" si="2"/>
        <v>0.71597260825031794</v>
      </c>
      <c r="C17" s="2">
        <f t="shared" si="3"/>
        <v>0.15344558747210252</v>
      </c>
      <c r="D17" s="2">
        <f t="shared" si="1"/>
        <v>-1.4319452165006359</v>
      </c>
    </row>
    <row r="18" spans="1:4">
      <c r="A18" s="2">
        <f t="shared" si="0"/>
        <v>1.3320000000000001</v>
      </c>
      <c r="B18" s="2">
        <f t="shared" si="2"/>
        <v>0.67946554061910736</v>
      </c>
      <c r="C18" s="2">
        <f t="shared" si="3"/>
        <v>-0.16444625059103868</v>
      </c>
      <c r="D18" s="2">
        <f t="shared" si="1"/>
        <v>-1.3589310812382147</v>
      </c>
    </row>
    <row r="19" spans="1:4">
      <c r="A19" s="2">
        <f t="shared" si="0"/>
        <v>1.554</v>
      </c>
      <c r="B19" s="2">
        <f t="shared" si="2"/>
        <v>0.57598491358015258</v>
      </c>
      <c r="C19" s="2">
        <f t="shared" si="3"/>
        <v>-0.46612895062592236</v>
      </c>
      <c r="D19" s="2">
        <f t="shared" si="1"/>
        <v>-1.1519698271603052</v>
      </c>
    </row>
    <row r="20" spans="1:4">
      <c r="A20" s="2">
        <f t="shared" si="0"/>
        <v>1.776</v>
      </c>
      <c r="B20" s="2">
        <f t="shared" si="2"/>
        <v>0.41573060557942931</v>
      </c>
      <c r="C20" s="2">
        <f t="shared" si="3"/>
        <v>-0.72186625225551015</v>
      </c>
      <c r="D20" s="2">
        <f t="shared" si="1"/>
        <v>-0.83146121115885863</v>
      </c>
    </row>
    <row r="21" spans="1:4">
      <c r="A21" s="2">
        <f t="shared" si="0"/>
        <v>1.998</v>
      </c>
      <c r="B21" s="2">
        <f t="shared" si="2"/>
        <v>0.21449856324795288</v>
      </c>
      <c r="C21" s="2">
        <f t="shared" si="3"/>
        <v>-0.90645064113277674</v>
      </c>
      <c r="D21" s="2">
        <f t="shared" si="1"/>
        <v>-0.42899712649590577</v>
      </c>
    </row>
    <row r="22" spans="1:4">
      <c r="A22" s="2">
        <f t="shared" si="0"/>
        <v>2.2200000000000002</v>
      </c>
      <c r="B22" s="2">
        <f t="shared" si="2"/>
        <v>-7.8761734657477878E-3</v>
      </c>
      <c r="C22" s="2">
        <f t="shared" si="3"/>
        <v>-1.0016880032148678</v>
      </c>
      <c r="D22" s="2">
        <f t="shared" si="1"/>
        <v>1.5752346931495576E-2</v>
      </c>
    </row>
    <row r="23" spans="1:4">
      <c r="A23" s="2">
        <f t="shared" si="0"/>
        <v>2.4420000000000002</v>
      </c>
      <c r="B23" s="2">
        <f t="shared" si="2"/>
        <v>-0.22947457151327663</v>
      </c>
      <c r="C23" s="2">
        <f t="shared" si="3"/>
        <v>-0.99819098219607583</v>
      </c>
      <c r="D23" s="2">
        <f t="shared" si="1"/>
        <v>0.45894914302655326</v>
      </c>
    </row>
    <row r="24" spans="1:4">
      <c r="A24" s="2">
        <f t="shared" si="0"/>
        <v>2.6640000000000001</v>
      </c>
      <c r="B24" s="2">
        <f t="shared" si="2"/>
        <v>-0.42845411999588479</v>
      </c>
      <c r="C24" s="2">
        <f t="shared" si="3"/>
        <v>-0.89630427244418098</v>
      </c>
      <c r="D24" s="2">
        <f t="shared" si="1"/>
        <v>0.85690823999176957</v>
      </c>
    </row>
    <row r="25" spans="1:4">
      <c r="A25" s="2">
        <f t="shared" si="0"/>
        <v>2.8860000000000001</v>
      </c>
      <c r="B25" s="2">
        <f t="shared" si="2"/>
        <v>-0.58520180277873857</v>
      </c>
      <c r="C25" s="2">
        <f t="shared" si="3"/>
        <v>-0.70607064316600809</v>
      </c>
      <c r="D25" s="2">
        <f t="shared" si="1"/>
        <v>1.1704036055574771</v>
      </c>
    </row>
    <row r="26" spans="1:4">
      <c r="A26" s="2">
        <f t="shared" si="0"/>
        <v>3.1080000000000001</v>
      </c>
      <c r="B26" s="2">
        <f t="shared" si="2"/>
        <v>-0.68426731426529763</v>
      </c>
      <c r="C26" s="2">
        <f t="shared" si="3"/>
        <v>-0.44624104273224818</v>
      </c>
      <c r="D26" s="2">
        <f t="shared" si="1"/>
        <v>1.3685346285305953</v>
      </c>
    </row>
    <row r="27" spans="1:4">
      <c r="A27" s="2">
        <f t="shared" si="0"/>
        <v>3.33</v>
      </c>
      <c r="B27" s="2">
        <f t="shared" si="2"/>
        <v>-0.71588596511935487</v>
      </c>
      <c r="C27" s="2">
        <f t="shared" si="3"/>
        <v>-0.14242635519845603</v>
      </c>
      <c r="D27" s="2">
        <f t="shared" si="1"/>
        <v>1.4317719302387097</v>
      </c>
    </row>
    <row r="28" spans="1:4">
      <c r="A28" s="2">
        <f t="shared" si="0"/>
        <v>3.552</v>
      </c>
      <c r="B28" s="2">
        <f t="shared" si="2"/>
        <v>-0.67694116816352756</v>
      </c>
      <c r="C28" s="2">
        <f t="shared" si="3"/>
        <v>0.17542701331453753</v>
      </c>
      <c r="D28" s="2">
        <f t="shared" si="1"/>
        <v>1.3538823363270551</v>
      </c>
    </row>
    <row r="29" spans="1:4">
      <c r="A29" s="2">
        <f t="shared" si="0"/>
        <v>3.774</v>
      </c>
      <c r="B29" s="2">
        <f t="shared" si="2"/>
        <v>-0.5712716341441576</v>
      </c>
      <c r="C29" s="2">
        <f t="shared" si="3"/>
        <v>0.47598889197914379</v>
      </c>
      <c r="D29" s="2">
        <f t="shared" si="1"/>
        <v>1.1425432682883152</v>
      </c>
    </row>
    <row r="30" spans="1:4">
      <c r="A30" s="2">
        <f t="shared" si="0"/>
        <v>3.996</v>
      </c>
      <c r="B30" s="2">
        <f t="shared" si="2"/>
        <v>-0.40929299769046634</v>
      </c>
      <c r="C30" s="2">
        <f t="shared" si="3"/>
        <v>0.72963349753914974</v>
      </c>
      <c r="D30" s="2">
        <f t="shared" si="1"/>
        <v>0.81858599538093268</v>
      </c>
    </row>
    <row r="31" spans="1:4">
      <c r="A31" s="2">
        <f t="shared" si="0"/>
        <v>4.218</v>
      </c>
      <c r="B31" s="2">
        <f t="shared" si="2"/>
        <v>-0.2069711690404212</v>
      </c>
      <c r="C31" s="2">
        <f t="shared" si="3"/>
        <v>0.91135958851371679</v>
      </c>
      <c r="D31" s="2">
        <f t="shared" si="1"/>
        <v>0.41394233808084241</v>
      </c>
    </row>
    <row r="32" spans="1:4">
      <c r="A32" s="2">
        <f t="shared" si="0"/>
        <v>4.4400000000000004</v>
      </c>
      <c r="B32" s="2">
        <f t="shared" si="2"/>
        <v>1.5751393799600166E-2</v>
      </c>
      <c r="C32" s="2">
        <f t="shared" si="3"/>
        <v>1.0032547875676638</v>
      </c>
      <c r="D32" s="2">
        <f t="shared" si="1"/>
        <v>-3.1502787599200333E-2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F17" sqref="F17"/>
    </sheetView>
  </sheetViews>
  <sheetFormatPr defaultRowHeight="15"/>
  <sheetData>
    <row r="1" spans="1:5">
      <c r="A1" s="1" t="s">
        <v>16</v>
      </c>
    </row>
    <row r="3" spans="1:5">
      <c r="A3" s="2" t="s">
        <v>17</v>
      </c>
      <c r="B3" s="2">
        <v>9.8000000000000007</v>
      </c>
      <c r="D3" t="s">
        <v>15</v>
      </c>
      <c r="E3">
        <f>2*PI()/SQRT(B5)</f>
        <v>4.4879895051282759</v>
      </c>
    </row>
    <row r="4" spans="1:5">
      <c r="A4" s="2" t="s">
        <v>18</v>
      </c>
      <c r="B4" s="2">
        <v>5</v>
      </c>
    </row>
    <row r="5" spans="1:5">
      <c r="A5" s="2" t="s">
        <v>19</v>
      </c>
      <c r="B5" s="2">
        <f>B3/B4</f>
        <v>1.9600000000000002</v>
      </c>
    </row>
    <row r="6" spans="1:5">
      <c r="A6" s="2" t="s">
        <v>4</v>
      </c>
      <c r="B6" s="2">
        <v>0</v>
      </c>
    </row>
    <row r="7" spans="1:5">
      <c r="A7" s="2" t="s">
        <v>5</v>
      </c>
      <c r="B7" s="2">
        <v>0.4</v>
      </c>
    </row>
    <row r="8" spans="1:5">
      <c r="A8" s="2" t="s">
        <v>6</v>
      </c>
      <c r="B8" s="3">
        <v>0.222</v>
      </c>
    </row>
    <row r="9" spans="1:5">
      <c r="A9" s="2" t="s">
        <v>11</v>
      </c>
      <c r="B9" s="2">
        <v>0</v>
      </c>
    </row>
    <row r="11" spans="1:5">
      <c r="A11" s="2" t="s">
        <v>7</v>
      </c>
      <c r="B11" s="2" t="s">
        <v>8</v>
      </c>
      <c r="C11" s="2" t="s">
        <v>9</v>
      </c>
      <c r="D11" s="2" t="s">
        <v>10</v>
      </c>
    </row>
    <row r="12" spans="1:5">
      <c r="A12" s="2">
        <f>0</f>
        <v>0</v>
      </c>
      <c r="B12" s="2">
        <f>B7</f>
        <v>0.4</v>
      </c>
      <c r="C12" s="2">
        <f>B6</f>
        <v>0</v>
      </c>
      <c r="D12" s="2">
        <f>-1*$B$5*B12</f>
        <v>-0.78400000000000014</v>
      </c>
    </row>
    <row r="13" spans="1:5">
      <c r="A13" s="2">
        <f>A12+$B$8</f>
        <v>0.222</v>
      </c>
      <c r="B13" s="2">
        <f>C13*$B$8+B12</f>
        <v>0.36136134400000003</v>
      </c>
      <c r="C13" s="2">
        <f>D12*$B$8+C12</f>
        <v>-0.17404800000000004</v>
      </c>
      <c r="D13" s="2">
        <f t="shared" ref="D13" si="0">-1*$B$5*B13</f>
        <v>-0.70826823424000007</v>
      </c>
    </row>
    <row r="14" spans="1:5">
      <c r="A14" s="2">
        <f t="shared" ref="A14:A32" si="1">A13+$B$8</f>
        <v>0.44400000000000001</v>
      </c>
      <c r="B14" s="2">
        <f t="shared" ref="B14:B32" si="2">C14*$B$8+B13</f>
        <v>0.28781639634371586</v>
      </c>
      <c r="C14" s="2">
        <f t="shared" ref="C14:C32" si="3">D13*$B$8+C13</f>
        <v>-0.33128354800128001</v>
      </c>
      <c r="D14" s="2">
        <f t="shared" ref="D14:D32" si="4">-1*$B$5*B14</f>
        <v>-0.56412013683368312</v>
      </c>
    </row>
    <row r="15" spans="1:5">
      <c r="A15" s="2">
        <f t="shared" si="1"/>
        <v>0.66600000000000004</v>
      </c>
      <c r="B15" s="2">
        <f t="shared" si="2"/>
        <v>0.18646935186372043</v>
      </c>
      <c r="C15" s="2">
        <f t="shared" si="3"/>
        <v>-0.45651821837835771</v>
      </c>
      <c r="D15" s="2">
        <f t="shared" si="4"/>
        <v>-0.36547992965289211</v>
      </c>
    </row>
    <row r="16" spans="1:5">
      <c r="A16" s="2">
        <f t="shared" si="1"/>
        <v>0.88800000000000001</v>
      </c>
      <c r="B16" s="2">
        <f t="shared" si="2"/>
        <v>6.7109994530711883E-2</v>
      </c>
      <c r="C16" s="2">
        <f t="shared" si="3"/>
        <v>-0.53765476276129975</v>
      </c>
      <c r="D16" s="2">
        <f t="shared" si="4"/>
        <v>-0.13153558928019529</v>
      </c>
    </row>
    <row r="17" spans="1:4">
      <c r="A17" s="2">
        <f t="shared" si="1"/>
        <v>1.1100000000000001</v>
      </c>
      <c r="B17" s="2">
        <f t="shared" si="2"/>
        <v>-5.8731962784381794E-2</v>
      </c>
      <c r="C17" s="2">
        <f t="shared" si="3"/>
        <v>-0.56685566358150308</v>
      </c>
      <c r="D17" s="2">
        <f t="shared" si="4"/>
        <v>0.11511464705738833</v>
      </c>
    </row>
    <row r="18" spans="1:4">
      <c r="A18" s="2">
        <f t="shared" si="1"/>
        <v>1.3320000000000001</v>
      </c>
      <c r="B18" s="2">
        <f t="shared" si="2"/>
        <v>-0.17890060983389916</v>
      </c>
      <c r="C18" s="2">
        <f t="shared" si="3"/>
        <v>-0.54130021193476285</v>
      </c>
      <c r="D18" s="2">
        <f t="shared" si="4"/>
        <v>0.35064519527444238</v>
      </c>
    </row>
    <row r="19" spans="1:4">
      <c r="A19" s="2">
        <f t="shared" si="1"/>
        <v>1.554</v>
      </c>
      <c r="B19" s="2">
        <f t="shared" si="2"/>
        <v>-0.28178805907951088</v>
      </c>
      <c r="C19" s="2">
        <f t="shared" si="3"/>
        <v>-0.46345697858383667</v>
      </c>
      <c r="D19" s="2">
        <f t="shared" si="4"/>
        <v>0.55230459579584135</v>
      </c>
    </row>
    <row r="20" spans="1:4">
      <c r="A20" s="2">
        <f t="shared" si="1"/>
        <v>1.776</v>
      </c>
      <c r="B20" s="2">
        <f t="shared" si="2"/>
        <v>-0.35745572862592034</v>
      </c>
      <c r="C20" s="2">
        <f t="shared" si="3"/>
        <v>-0.3408453583171599</v>
      </c>
      <c r="D20" s="2">
        <f t="shared" si="4"/>
        <v>0.70061322810680393</v>
      </c>
    </row>
    <row r="21" spans="1:4">
      <c r="A21" s="2">
        <f t="shared" si="1"/>
        <v>1.998</v>
      </c>
      <c r="B21" s="2">
        <f t="shared" si="2"/>
        <v>-0.39859437583831414</v>
      </c>
      <c r="C21" s="2">
        <f t="shared" si="3"/>
        <v>-0.18530922167744943</v>
      </c>
      <c r="D21" s="2">
        <f t="shared" si="4"/>
        <v>0.78124497664309578</v>
      </c>
    </row>
    <row r="22" spans="1:4">
      <c r="A22" s="2">
        <f t="shared" si="1"/>
        <v>2.2200000000000002</v>
      </c>
      <c r="B22" s="2">
        <f t="shared" si="2"/>
        <v>-0.40123014562182957</v>
      </c>
      <c r="C22" s="2">
        <f t="shared" si="3"/>
        <v>-1.1872836862682173E-2</v>
      </c>
      <c r="D22" s="2">
        <f t="shared" si="4"/>
        <v>0.78641108541878602</v>
      </c>
    </row>
    <row r="23" spans="1:4">
      <c r="A23" s="2">
        <f t="shared" si="1"/>
        <v>2.4420000000000002</v>
      </c>
      <c r="B23" s="2">
        <f t="shared" si="2"/>
        <v>-0.36510843147156558</v>
      </c>
      <c r="C23" s="2">
        <f t="shared" si="3"/>
        <v>0.16271042410028833</v>
      </c>
      <c r="D23" s="2">
        <f t="shared" si="4"/>
        <v>0.71561252568426859</v>
      </c>
    </row>
    <row r="24" spans="1:4">
      <c r="A24" s="2">
        <f t="shared" si="1"/>
        <v>2.6640000000000001</v>
      </c>
      <c r="B24" s="2">
        <f t="shared" si="2"/>
        <v>-0.29371846960547809</v>
      </c>
      <c r="C24" s="2">
        <f t="shared" si="3"/>
        <v>0.32157640480219596</v>
      </c>
      <c r="D24" s="2">
        <f t="shared" si="4"/>
        <v>0.57568820042673707</v>
      </c>
    </row>
    <row r="25" spans="1:4">
      <c r="A25" s="2">
        <f t="shared" si="1"/>
        <v>2.8860000000000001</v>
      </c>
      <c r="B25" s="2">
        <f t="shared" si="2"/>
        <v>-0.19395629046955928</v>
      </c>
      <c r="C25" s="2">
        <f t="shared" si="3"/>
        <v>0.44937918529693155</v>
      </c>
      <c r="D25" s="2">
        <f t="shared" si="4"/>
        <v>0.38015432932033622</v>
      </c>
    </row>
    <row r="26" spans="1:4">
      <c r="A26" s="2">
        <f t="shared" si="1"/>
        <v>3.1080000000000001</v>
      </c>
      <c r="B26" s="2">
        <f t="shared" si="2"/>
        <v>-7.5458585367417036E-2</v>
      </c>
      <c r="C26" s="2">
        <f t="shared" si="3"/>
        <v>0.53377344640604618</v>
      </c>
      <c r="D26" s="2">
        <f t="shared" si="4"/>
        <v>0.1478988273201374</v>
      </c>
    </row>
    <row r="27" spans="1:4">
      <c r="A27" s="2">
        <f t="shared" si="1"/>
        <v>3.33</v>
      </c>
      <c r="B27" s="2">
        <f t="shared" si="2"/>
        <v>5.0328165540370867E-2</v>
      </c>
      <c r="C27" s="2">
        <f t="shared" si="3"/>
        <v>0.5666069860711167</v>
      </c>
      <c r="D27" s="2">
        <f t="shared" si="4"/>
        <v>-9.8643204459126915E-2</v>
      </c>
    </row>
    <row r="28" spans="1:4">
      <c r="A28" s="2">
        <f t="shared" si="1"/>
        <v>3.552</v>
      </c>
      <c r="B28" s="2">
        <f t="shared" si="2"/>
        <v>0.17125338475959517</v>
      </c>
      <c r="C28" s="2">
        <f t="shared" si="3"/>
        <v>0.54470819468119047</v>
      </c>
      <c r="D28" s="2">
        <f t="shared" si="4"/>
        <v>-0.33565663412880659</v>
      </c>
    </row>
    <row r="29" spans="1:4">
      <c r="A29" s="2">
        <f t="shared" si="1"/>
        <v>3.774</v>
      </c>
      <c r="B29" s="2">
        <f t="shared" si="2"/>
        <v>0.27563610242241537</v>
      </c>
      <c r="C29" s="2">
        <f t="shared" si="3"/>
        <v>0.47019242190459543</v>
      </c>
      <c r="D29" s="2">
        <f t="shared" si="4"/>
        <v>-0.54024676074793421</v>
      </c>
    </row>
    <row r="30" spans="1:4">
      <c r="A30" s="2">
        <f t="shared" si="1"/>
        <v>3.996</v>
      </c>
      <c r="B30" s="2">
        <f t="shared" si="2"/>
        <v>0.35339329872853437</v>
      </c>
      <c r="C30" s="2">
        <f t="shared" si="3"/>
        <v>0.35025764101855406</v>
      </c>
      <c r="D30" s="2">
        <f t="shared" si="4"/>
        <v>-0.69265086550792743</v>
      </c>
    </row>
    <row r="31" spans="1:4">
      <c r="A31" s="2">
        <f t="shared" si="1"/>
        <v>4.218</v>
      </c>
      <c r="B31" s="2">
        <f t="shared" si="2"/>
        <v>0.39701388977896068</v>
      </c>
      <c r="C31" s="2">
        <f t="shared" si="3"/>
        <v>0.19648914887579416</v>
      </c>
      <c r="D31" s="2">
        <f t="shared" si="4"/>
        <v>-0.77814722396676306</v>
      </c>
    </row>
    <row r="32" spans="1:4">
      <c r="A32" s="2">
        <f t="shared" si="1"/>
        <v>4.4400000000000004</v>
      </c>
      <c r="B32" s="2">
        <f t="shared" si="2"/>
        <v>0.40228427304340902</v>
      </c>
      <c r="C32" s="2">
        <f t="shared" si="3"/>
        <v>2.3740465155172752E-2</v>
      </c>
      <c r="D32" s="2">
        <f t="shared" si="4"/>
        <v>-0.78847717516508176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Magox</dc:creator>
  <cp:lastModifiedBy>Magox</cp:lastModifiedBy>
  <dcterms:created xsi:type="dcterms:W3CDTF">2014-01-11T14:40:33Z</dcterms:created>
  <dcterms:modified xsi:type="dcterms:W3CDTF">2014-01-12T10:00:47Z</dcterms:modified>
</cp:coreProperties>
</file>